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90d4cc11edd5611/2021 ÍMR/"/>
    </mc:Choice>
  </mc:AlternateContent>
  <xr:revisionPtr revIDLastSave="75" documentId="8_{41CDFB4D-4D4A-48A6-972E-79E77BB32370}" xr6:coauthVersionLast="47" xr6:coauthVersionMax="47" xr10:uidLastSave="{522FB86B-0914-44C0-93A6-1BAD3993609A}"/>
  <bookViews>
    <workbookView xWindow="-120" yWindow="-120" windowWidth="29040" windowHeight="15840" activeTab="1" xr2:uid="{00000000-000D-0000-FFFF-FFFF00000000}"/>
  </bookViews>
  <sheets>
    <sheet name="Forsíða 2022" sheetId="4" r:id="rId1"/>
    <sheet name="Ársreikn. 2022" sheetId="1" r:id="rId2"/>
    <sheet name="SKÝRINGAR" sheetId="7" r:id="rId3"/>
    <sheet name="Bankayfirlit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7" l="1"/>
  <c r="O8" i="7"/>
  <c r="K8" i="7"/>
  <c r="I8" i="7"/>
  <c r="M7" i="7"/>
  <c r="E36" i="1" l="1"/>
  <c r="E24" i="1"/>
  <c r="E14" i="1"/>
  <c r="E26" i="1" l="1"/>
  <c r="E40" i="1" s="1"/>
  <c r="G14" i="1"/>
  <c r="G24" i="1"/>
  <c r="G26" i="1" l="1"/>
  <c r="G36" i="1" l="1"/>
  <c r="E39" i="1" s="1"/>
  <c r="E42" i="1" s="1"/>
  <c r="G40" i="1" l="1"/>
  <c r="G42" i="1" l="1"/>
</calcChain>
</file>

<file path=xl/sharedStrings.xml><?xml version="1.0" encoding="utf-8"?>
<sst xmlns="http://schemas.openxmlformats.org/spreadsheetml/2006/main" count="247" uniqueCount="117">
  <si>
    <t>Í kr.</t>
  </si>
  <si>
    <t>Tekjur</t>
  </si>
  <si>
    <t>Gjöld</t>
  </si>
  <si>
    <t>Kostnaður við heimasíðu</t>
  </si>
  <si>
    <t>Auglýsingar</t>
  </si>
  <si>
    <t>Eignir</t>
  </si>
  <si>
    <t>Yfirfært frá fyrra ári</t>
  </si>
  <si>
    <t>Eigið fé</t>
  </si>
  <si>
    <t>Skoðunarmenn:</t>
  </si>
  <si>
    <t>Hagnaður (+)/Tap(-)</t>
  </si>
  <si>
    <t xml:space="preserve">Rekstrarreikningur </t>
  </si>
  <si>
    <t>Tekjur samtals:</t>
  </si>
  <si>
    <t>Gjöld samtals:</t>
  </si>
  <si>
    <t>Eignir samtals:</t>
  </si>
  <si>
    <t>Í stjórn:</t>
  </si>
  <si>
    <t>Eigið fé samtals:</t>
  </si>
  <si>
    <t>Stjórn íbúasamtaka miðborgað staðfestir ársreikning félagsins með undirritun sinni.</t>
  </si>
  <si>
    <t>Vaxtatekjur</t>
  </si>
  <si>
    <t>Hagnaður / Tap ársins</t>
  </si>
  <si>
    <t>Íbúasamtök miðborgar</t>
  </si>
  <si>
    <t xml:space="preserve">Ársreikningur </t>
  </si>
  <si>
    <t>Skúlagötu 21</t>
  </si>
  <si>
    <t>101 Reykjavík</t>
  </si>
  <si>
    <t>Kt. 630408-0670</t>
  </si>
  <si>
    <t>Íbúasamtök miðborgar kt. 630408-0670</t>
  </si>
  <si>
    <t>Internet</t>
  </si>
  <si>
    <t>Fundarkostnaður</t>
  </si>
  <si>
    <t>Handbært fé</t>
  </si>
  <si>
    <t>Kostnaður vegna umsýslu</t>
  </si>
  <si>
    <t>Innvextir</t>
  </si>
  <si>
    <t xml:space="preserve">Viðburðarstjórn </t>
  </si>
  <si>
    <t>Reykjavík 16. október 2019</t>
  </si>
  <si>
    <t>Við undirritaðir kjörnir skoðunarmenn íbúasamtaka miðborgar höfum yfirfarið ársreikninginn fyrir tímabilið  2.3..2021 -28.04.2022  Við höfum fengið greið svör við öllum fyrirspurnum og leggjum til að reikningurinn verði samþykktur.</t>
  </si>
  <si>
    <t>Rekstarstyrkur frá Reykjavíkurborg</t>
  </si>
  <si>
    <t>2.3.2021 - 27.04.2022</t>
  </si>
  <si>
    <t>2. mars 2021 - 27. apríl 2022</t>
  </si>
  <si>
    <t>Efnahagsreikningur 27. apríl 2022</t>
  </si>
  <si>
    <t>Umsýslukostn</t>
  </si>
  <si>
    <t>Fundarkost</t>
  </si>
  <si>
    <t>Umsýslukostnaður</t>
  </si>
  <si>
    <t>Fundakostn</t>
  </si>
  <si>
    <t>Auglýsing</t>
  </si>
  <si>
    <t>Netbanki fyrirtækja-Reikningsyfirlit</t>
  </si>
  <si>
    <t>Færslur á reikningi 0111-26-063040 Veltureikningur fyrirtækja</t>
  </si>
  <si>
    <t>Allar færslur. Tímabil 1.1.2021 - 7.4.2022</t>
  </si>
  <si>
    <t>Dags</t>
  </si>
  <si>
    <t>Vaxtad</t>
  </si>
  <si>
    <t>Banki</t>
  </si>
  <si>
    <t>RB. Nr.</t>
  </si>
  <si>
    <t>Fl.</t>
  </si>
  <si>
    <t>Tnr/Seðilnr.</t>
  </si>
  <si>
    <t>Tilvísun</t>
  </si>
  <si>
    <t>Textalykill</t>
  </si>
  <si>
    <t>Skýring greiðslu</t>
  </si>
  <si>
    <t>Kennitala</t>
  </si>
  <si>
    <t>Texti</t>
  </si>
  <si>
    <t>Upphæð</t>
  </si>
  <si>
    <t>0133</t>
  </si>
  <si>
    <t>SO25</t>
  </si>
  <si>
    <t>02</t>
  </si>
  <si>
    <t/>
  </si>
  <si>
    <t>Fjármagnstekjuskattur</t>
  </si>
  <si>
    <t>Íbúasamtök Miðborgar</t>
  </si>
  <si>
    <t>SO55</t>
  </si>
  <si>
    <t>01</t>
  </si>
  <si>
    <t>Landsbankinn hf.</t>
  </si>
  <si>
    <t>0111</t>
  </si>
  <si>
    <t>6941</t>
  </si>
  <si>
    <t>0301021</t>
  </si>
  <si>
    <t>6605952449</t>
  </si>
  <si>
    <t>Innheimtukrafa - kostnaður</t>
  </si>
  <si>
    <t>Kostnaður</t>
  </si>
  <si>
    <t>660595-2449</t>
  </si>
  <si>
    <t>Internet á Íslandi hf.</t>
  </si>
  <si>
    <t>Internet á Íslandi</t>
  </si>
  <si>
    <t>0191021</t>
  </si>
  <si>
    <t>5003062110</t>
  </si>
  <si>
    <t>Innheimt</t>
  </si>
  <si>
    <t>500306-2110</t>
  </si>
  <si>
    <t>1984 ehf.</t>
  </si>
  <si>
    <t>0101</t>
  </si>
  <si>
    <t>6971</t>
  </si>
  <si>
    <t>0082021</t>
  </si>
  <si>
    <t>5302697609</t>
  </si>
  <si>
    <t>Millifært</t>
  </si>
  <si>
    <t>530269-7609</t>
  </si>
  <si>
    <t>Reykjavíkurborg</t>
  </si>
  <si>
    <t>0210827</t>
  </si>
  <si>
    <t>0202108</t>
  </si>
  <si>
    <t>Blóm</t>
  </si>
  <si>
    <t>2710668729</t>
  </si>
  <si>
    <t>Gjafir</t>
  </si>
  <si>
    <t>Blóm frá stjórn</t>
  </si>
  <si>
    <t>271066-8729</t>
  </si>
  <si>
    <t>Sigrún Tryggvadóttir</t>
  </si>
  <si>
    <t>Aðalfun</t>
  </si>
  <si>
    <t>1403022280</t>
  </si>
  <si>
    <t>Hjóðfæraleikur á aðalfundi</t>
  </si>
  <si>
    <t>140302-2280</t>
  </si>
  <si>
    <t>Kári Egilsson</t>
  </si>
  <si>
    <t>0050421</t>
  </si>
  <si>
    <t>013366107903</t>
  </si>
  <si>
    <t>570120-0930</t>
  </si>
  <si>
    <t>RÚV Sala ehf.</t>
  </si>
  <si>
    <t>Reikningur</t>
  </si>
  <si>
    <t>skuldBÆ</t>
  </si>
  <si>
    <t>2908527499</t>
  </si>
  <si>
    <t>290852-7499</t>
  </si>
  <si>
    <t>Benóný Ægisson</t>
  </si>
  <si>
    <t>vaxtatekjur</t>
  </si>
  <si>
    <t xml:space="preserve"> </t>
  </si>
  <si>
    <t>Benóný Ægisson - sundurliðum:</t>
  </si>
  <si>
    <t>Aulýsingar</t>
  </si>
  <si>
    <t>Umsýslukos</t>
  </si>
  <si>
    <t>Samt.</t>
  </si>
  <si>
    <t>Staða</t>
  </si>
  <si>
    <t>Styrkur frá Reykjavíkurborg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</si>
</sst>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@\ *."/>
    <numFmt numFmtId="166" formatCode="dd\.mm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b/>
      <sz val="48"/>
      <name val="Times New Roman"/>
      <family val="1"/>
    </font>
    <font>
      <b/>
      <sz val="28"/>
      <name val="Times New Roman"/>
      <family val="1"/>
    </font>
    <font>
      <b/>
      <u/>
      <sz val="12"/>
      <name val="Times New Roman"/>
      <family val="1"/>
    </font>
    <font>
      <b/>
      <u/>
      <sz val="11"/>
      <color theme="1"/>
      <name val="Times New Roman"/>
      <family val="1"/>
    </font>
    <font>
      <b/>
      <sz val="18"/>
      <name val="Times New Roman"/>
      <family val="1"/>
    </font>
    <font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rgb="FFC00000"/>
      <name val="Times New Roman"/>
      <family val="1"/>
    </font>
    <font>
      <b/>
      <sz val="11"/>
      <color rgb="FFC00000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ont="1" applyBorder="1"/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/>
    <xf numFmtId="0" fontId="3" fillId="0" borderId="1" xfId="0" applyFont="1" applyBorder="1"/>
    <xf numFmtId="3" fontId="3" fillId="0" borderId="1" xfId="0" applyNumberFormat="1" applyFont="1" applyBorder="1"/>
    <xf numFmtId="0" fontId="5" fillId="0" borderId="0" xfId="0" applyFont="1"/>
    <xf numFmtId="164" fontId="3" fillId="0" borderId="0" xfId="1" applyFont="1"/>
    <xf numFmtId="3" fontId="3" fillId="0" borderId="0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1" xfId="0" applyNumberFormat="1" applyFont="1" applyBorder="1"/>
    <xf numFmtId="0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NumberFormat="1" applyFont="1"/>
    <xf numFmtId="165" fontId="8" fillId="0" borderId="0" xfId="0" applyNumberFormat="1" applyFont="1"/>
    <xf numFmtId="165" fontId="3" fillId="0" borderId="0" xfId="0" applyNumberFormat="1" applyFont="1"/>
    <xf numFmtId="3" fontId="5" fillId="0" borderId="2" xfId="0" applyNumberFormat="1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/>
    <xf numFmtId="0" fontId="5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1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Continuous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/>
    <xf numFmtId="165" fontId="9" fillId="0" borderId="0" xfId="0" applyNumberFormat="1" applyFont="1" applyBorder="1" applyAlignment="1">
      <alignment horizontal="left" inden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4" fillId="0" borderId="0" xfId="0" applyFont="1" applyBorder="1"/>
    <xf numFmtId="0" fontId="15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1" fillId="0" borderId="1" xfId="0" applyFont="1" applyBorder="1" applyAlignment="1">
      <alignment horizontal="center" shrinkToFit="1"/>
    </xf>
    <xf numFmtId="0" fontId="13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15" fontId="10" fillId="0" borderId="0" xfId="0" quotePrefix="1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Fill="1" applyBorder="1" applyAlignment="1">
      <alignment shrinkToFit="1"/>
    </xf>
    <xf numFmtId="0" fontId="18" fillId="0" borderId="0" xfId="0" applyFont="1" applyAlignment="1">
      <alignment horizontal="center"/>
    </xf>
    <xf numFmtId="3" fontId="5" fillId="0" borderId="0" xfId="0" applyNumberFormat="1" applyFont="1"/>
    <xf numFmtId="0" fontId="15" fillId="0" borderId="0" xfId="0" applyFont="1" applyAlignment="1">
      <alignment horizontal="right"/>
    </xf>
    <xf numFmtId="3" fontId="3" fillId="0" borderId="2" xfId="0" applyNumberFormat="1" applyFont="1" applyBorder="1"/>
    <xf numFmtId="0" fontId="15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0" fontId="15" fillId="0" borderId="0" xfId="0" applyNumberFormat="1" applyFont="1"/>
    <xf numFmtId="3" fontId="21" fillId="0" borderId="0" xfId="0" applyNumberFormat="1" applyFont="1"/>
    <xf numFmtId="0" fontId="22" fillId="0" borderId="0" xfId="0" applyFont="1"/>
    <xf numFmtId="3" fontId="23" fillId="0" borderId="0" xfId="0" applyNumberFormat="1" applyFont="1"/>
    <xf numFmtId="0" fontId="23" fillId="0" borderId="0" xfId="0" applyFont="1"/>
    <xf numFmtId="3" fontId="23" fillId="2" borderId="0" xfId="0" applyNumberFormat="1" applyFont="1" applyFill="1"/>
    <xf numFmtId="0" fontId="23" fillId="2" borderId="0" xfId="0" applyFont="1" applyFill="1"/>
    <xf numFmtId="3" fontId="0" fillId="0" borderId="0" xfId="0" applyNumberFormat="1"/>
    <xf numFmtId="0" fontId="25" fillId="0" borderId="0" xfId="0" applyFont="1"/>
    <xf numFmtId="166" fontId="23" fillId="0" borderId="0" xfId="0" applyNumberFormat="1" applyFont="1"/>
    <xf numFmtId="14" fontId="23" fillId="0" borderId="0" xfId="0" applyNumberFormat="1" applyFont="1"/>
    <xf numFmtId="3" fontId="23" fillId="3" borderId="0" xfId="0" applyNumberFormat="1" applyFont="1" applyFill="1"/>
    <xf numFmtId="0" fontId="23" fillId="3" borderId="0" xfId="0" applyFont="1" applyFill="1"/>
    <xf numFmtId="3" fontId="23" fillId="4" borderId="0" xfId="0" applyNumberFormat="1" applyFont="1" applyFill="1"/>
    <xf numFmtId="0" fontId="23" fillId="4" borderId="0" xfId="0" applyFont="1" applyFill="1"/>
    <xf numFmtId="3" fontId="23" fillId="5" borderId="0" xfId="0" applyNumberFormat="1" applyFont="1" applyFill="1"/>
    <xf numFmtId="0" fontId="23" fillId="5" borderId="0" xfId="0" applyFont="1" applyFill="1"/>
    <xf numFmtId="3" fontId="23" fillId="6" borderId="0" xfId="0" applyNumberFormat="1" applyFont="1" applyFill="1"/>
    <xf numFmtId="0" fontId="23" fillId="6" borderId="0" xfId="0" applyFont="1" applyFill="1"/>
    <xf numFmtId="3" fontId="0" fillId="6" borderId="0" xfId="0" applyNumberFormat="1" applyFill="1"/>
    <xf numFmtId="0" fontId="22" fillId="6" borderId="0" xfId="0" applyFont="1" applyFill="1"/>
    <xf numFmtId="0" fontId="0" fillId="4" borderId="0" xfId="0" applyFill="1"/>
    <xf numFmtId="0" fontId="22" fillId="4" borderId="0" xfId="0" applyFont="1" applyFill="1"/>
    <xf numFmtId="0" fontId="0" fillId="5" borderId="0" xfId="0" applyFill="1"/>
    <xf numFmtId="0" fontId="22" fillId="5" borderId="0" xfId="0" applyFont="1" applyFill="1"/>
    <xf numFmtId="0" fontId="22" fillId="3" borderId="0" xfId="0" applyFont="1" applyFill="1"/>
    <xf numFmtId="0" fontId="22" fillId="7" borderId="0" xfId="0" applyFont="1" applyFill="1"/>
    <xf numFmtId="3" fontId="23" fillId="8" borderId="0" xfId="0" applyNumberFormat="1" applyFont="1" applyFill="1"/>
    <xf numFmtId="0" fontId="23" fillId="8" borderId="0" xfId="0" applyFont="1" applyFill="1"/>
    <xf numFmtId="0" fontId="0" fillId="8" borderId="0" xfId="0" applyFill="1"/>
    <xf numFmtId="0" fontId="4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justify" vertical="top" wrapText="1" readingOrder="1"/>
    </xf>
    <xf numFmtId="0" fontId="24" fillId="0" borderId="0" xfId="0" applyFont="1"/>
    <xf numFmtId="0" fontId="23" fillId="0" borderId="0" xfId="0" applyFont="1"/>
    <xf numFmtId="0" fontId="2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workbookViewId="0">
      <selection activeCell="B22" sqref="B22"/>
    </sheetView>
  </sheetViews>
  <sheetFormatPr defaultColWidth="9.140625" defaultRowHeight="15.75" x14ac:dyDescent="0.25"/>
  <cols>
    <col min="1" max="1" width="8.140625" style="34" customWidth="1"/>
    <col min="2" max="2" width="70.5703125" style="34" customWidth="1"/>
    <col min="3" max="3" width="3.85546875" style="34" customWidth="1"/>
    <col min="4" max="16384" width="9.140625" style="34"/>
  </cols>
  <sheetData>
    <row r="1" spans="1:3" x14ac:dyDescent="0.25">
      <c r="B1" s="33"/>
    </row>
    <row r="2" spans="1:3" x14ac:dyDescent="0.25">
      <c r="B2" s="35"/>
    </row>
    <row r="3" spans="1:3" x14ac:dyDescent="0.25">
      <c r="B3" s="33"/>
    </row>
    <row r="4" spans="1:3" x14ac:dyDescent="0.25">
      <c r="B4" s="33"/>
    </row>
    <row r="5" spans="1:3" x14ac:dyDescent="0.25">
      <c r="B5" s="33"/>
    </row>
    <row r="6" spans="1:3" ht="18.75" x14ac:dyDescent="0.3">
      <c r="B6" s="47"/>
    </row>
    <row r="7" spans="1:3" x14ac:dyDescent="0.25">
      <c r="B7" s="33"/>
    </row>
    <row r="8" spans="1:3" x14ac:dyDescent="0.25">
      <c r="B8" s="33"/>
    </row>
    <row r="9" spans="1:3" s="43" customFormat="1" ht="54.75" customHeight="1" x14ac:dyDescent="0.8">
      <c r="A9" s="42"/>
      <c r="B9" s="44" t="s">
        <v>19</v>
      </c>
      <c r="C9" s="49"/>
    </row>
    <row r="10" spans="1:3" x14ac:dyDescent="0.25">
      <c r="B10" s="37"/>
      <c r="C10" s="36"/>
    </row>
    <row r="11" spans="1:3" x14ac:dyDescent="0.25">
      <c r="B11" s="37"/>
      <c r="C11" s="36"/>
    </row>
    <row r="12" spans="1:3" x14ac:dyDescent="0.25">
      <c r="B12" s="35"/>
      <c r="C12" s="36"/>
    </row>
    <row r="14" spans="1:3" ht="15" customHeight="1" x14ac:dyDescent="0.25">
      <c r="B14" s="39"/>
      <c r="C14" s="36"/>
    </row>
    <row r="15" spans="1:3" x14ac:dyDescent="0.25">
      <c r="B15" s="35"/>
      <c r="C15" s="36"/>
    </row>
    <row r="16" spans="1:3" x14ac:dyDescent="0.25">
      <c r="B16" s="37"/>
      <c r="C16" s="36"/>
    </row>
    <row r="17" spans="2:3" x14ac:dyDescent="0.25">
      <c r="C17" s="36"/>
    </row>
    <row r="18" spans="2:3" x14ac:dyDescent="0.25">
      <c r="B18" s="35"/>
    </row>
    <row r="19" spans="2:3" x14ac:dyDescent="0.25">
      <c r="B19" s="35"/>
    </row>
    <row r="20" spans="2:3" ht="34.5" x14ac:dyDescent="0.45">
      <c r="B20" s="45" t="s">
        <v>20</v>
      </c>
    </row>
    <row r="21" spans="2:3" ht="6" customHeight="1" x14ac:dyDescent="0.45">
      <c r="B21" s="45"/>
    </row>
    <row r="22" spans="2:3" ht="22.5" x14ac:dyDescent="0.3">
      <c r="B22" s="48" t="s">
        <v>35</v>
      </c>
    </row>
    <row r="23" spans="2:3" x14ac:dyDescent="0.25">
      <c r="B23" s="35"/>
    </row>
    <row r="24" spans="2:3" x14ac:dyDescent="0.25">
      <c r="B24" s="35"/>
    </row>
    <row r="25" spans="2:3" x14ac:dyDescent="0.25">
      <c r="B25" s="35"/>
    </row>
    <row r="26" spans="2:3" x14ac:dyDescent="0.25">
      <c r="B26" s="37"/>
    </row>
    <row r="27" spans="2:3" x14ac:dyDescent="0.25">
      <c r="B27" s="37"/>
    </row>
    <row r="28" spans="2:3" x14ac:dyDescent="0.25">
      <c r="B28" s="37"/>
    </row>
    <row r="29" spans="2:3" x14ac:dyDescent="0.25">
      <c r="B29" s="33"/>
    </row>
    <row r="30" spans="2:3" x14ac:dyDescent="0.25">
      <c r="B30" s="38"/>
    </row>
    <row r="31" spans="2:3" x14ac:dyDescent="0.25">
      <c r="B31" s="46"/>
    </row>
    <row r="36" spans="2:2" x14ac:dyDescent="0.25">
      <c r="B36" s="38"/>
    </row>
    <row r="37" spans="2:2" x14ac:dyDescent="0.25">
      <c r="B37" s="40"/>
    </row>
    <row r="38" spans="2:2" ht="19.5" x14ac:dyDescent="0.35">
      <c r="B38" s="50" t="s">
        <v>19</v>
      </c>
    </row>
    <row r="39" spans="2:2" ht="19.5" x14ac:dyDescent="0.35">
      <c r="B39" s="50" t="s">
        <v>21</v>
      </c>
    </row>
    <row r="40" spans="2:2" ht="19.5" x14ac:dyDescent="0.35">
      <c r="B40" s="50" t="s">
        <v>22</v>
      </c>
    </row>
    <row r="41" spans="2:2" ht="19.5" x14ac:dyDescent="0.35">
      <c r="B41" s="50" t="s">
        <v>23</v>
      </c>
    </row>
    <row r="42" spans="2:2" x14ac:dyDescent="0.25">
      <c r="B42" s="39"/>
    </row>
    <row r="43" spans="2:2" x14ac:dyDescent="0.25">
      <c r="B43" s="38"/>
    </row>
    <row r="44" spans="2:2" x14ac:dyDescent="0.25">
      <c r="B44" s="35"/>
    </row>
    <row r="45" spans="2:2" x14ac:dyDescent="0.25">
      <c r="B45" s="35"/>
    </row>
    <row r="46" spans="2:2" x14ac:dyDescent="0.25">
      <c r="B46" s="35"/>
    </row>
    <row r="47" spans="2:2" x14ac:dyDescent="0.25">
      <c r="B47" s="35"/>
    </row>
    <row r="91" s="35" customFormat="1" x14ac:dyDescent="0.25"/>
  </sheetData>
  <pageMargins left="0.88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1"/>
  <sheetViews>
    <sheetView tabSelected="1" zoomScale="130" zoomScaleNormal="130" workbookViewId="0">
      <selection activeCell="C11" sqref="C11"/>
    </sheetView>
  </sheetViews>
  <sheetFormatPr defaultColWidth="9.140625" defaultRowHeight="15" x14ac:dyDescent="0.25"/>
  <cols>
    <col min="1" max="1" width="8.140625" style="16" customWidth="1"/>
    <col min="2" max="2" width="9.140625" style="2" hidden="1" customWidth="1"/>
    <col min="3" max="3" width="37.140625" style="2" customWidth="1"/>
    <col min="4" max="4" width="3.7109375" style="2" customWidth="1"/>
    <col min="5" max="5" width="12.5703125" style="4" customWidth="1"/>
    <col min="6" max="6" width="4.42578125" style="2" customWidth="1"/>
    <col min="7" max="7" width="12.5703125" style="4" customWidth="1"/>
    <col min="8" max="8" width="6" style="2" customWidth="1"/>
    <col min="9" max="11" width="9.140625" style="2"/>
    <col min="12" max="12" width="10.7109375" style="2" bestFit="1" customWidth="1"/>
    <col min="13" max="13" width="7.85546875" style="2" customWidth="1"/>
    <col min="14" max="16" width="9.140625" style="2"/>
    <col min="17" max="17" width="23.140625" style="2" customWidth="1"/>
    <col min="18" max="16384" width="9.140625" style="2"/>
  </cols>
  <sheetData>
    <row r="1" spans="1:10" s="11" customFormat="1" ht="15.75" x14ac:dyDescent="0.25">
      <c r="A1" s="14"/>
      <c r="C1" s="87" t="s">
        <v>24</v>
      </c>
      <c r="D1" s="87"/>
      <c r="E1" s="87"/>
      <c r="F1" s="87"/>
      <c r="G1" s="87"/>
    </row>
    <row r="2" spans="1:10" s="11" customFormat="1" ht="5.25" customHeight="1" x14ac:dyDescent="0.25">
      <c r="A2" s="21"/>
      <c r="B2" s="13"/>
      <c r="C2" s="13"/>
      <c r="D2" s="13"/>
      <c r="E2" s="13"/>
      <c r="F2" s="13"/>
      <c r="G2" s="13"/>
      <c r="H2" s="24"/>
    </row>
    <row r="3" spans="1:10" s="11" customFormat="1" ht="7.5" customHeight="1" x14ac:dyDescent="0.25">
      <c r="A3" s="23"/>
      <c r="B3" s="24"/>
      <c r="C3" s="24"/>
      <c r="D3" s="24"/>
      <c r="E3" s="24"/>
      <c r="F3" s="24"/>
      <c r="G3" s="24"/>
    </row>
    <row r="4" spans="1:10" s="17" customFormat="1" ht="20.25" x14ac:dyDescent="0.3">
      <c r="A4" s="28"/>
      <c r="B4" s="29"/>
      <c r="C4" s="89" t="s">
        <v>10</v>
      </c>
      <c r="D4" s="89"/>
      <c r="E4" s="89"/>
      <c r="F4" s="89"/>
      <c r="G4" s="89"/>
    </row>
    <row r="5" spans="1:10" s="11" customFormat="1" ht="15.75" x14ac:dyDescent="0.25">
      <c r="A5" s="14"/>
      <c r="C5" s="87" t="s">
        <v>34</v>
      </c>
      <c r="D5" s="87"/>
      <c r="E5" s="87"/>
      <c r="F5" s="87"/>
      <c r="G5" s="87"/>
    </row>
    <row r="6" spans="1:10" s="11" customFormat="1" ht="16.5" customHeight="1" x14ac:dyDescent="0.25">
      <c r="A6" s="14"/>
      <c r="C6" s="12"/>
      <c r="D6" s="12"/>
      <c r="E6" s="12"/>
      <c r="F6" s="12"/>
      <c r="G6" s="12"/>
    </row>
    <row r="7" spans="1:10" s="11" customFormat="1" x14ac:dyDescent="0.25">
      <c r="A7" s="23"/>
      <c r="B7" s="24"/>
      <c r="C7" s="41" t="s">
        <v>0</v>
      </c>
      <c r="D7" s="25"/>
      <c r="E7" s="57">
        <v>2022</v>
      </c>
      <c r="F7" s="26"/>
      <c r="G7" s="54">
        <v>2021</v>
      </c>
    </row>
    <row r="8" spans="1:10" ht="9" customHeight="1" x14ac:dyDescent="0.25">
      <c r="C8" s="18"/>
    </row>
    <row r="9" spans="1:10" x14ac:dyDescent="0.25">
      <c r="A9" s="52" t="s">
        <v>1</v>
      </c>
    </row>
    <row r="10" spans="1:10" x14ac:dyDescent="0.25">
      <c r="A10" s="52"/>
      <c r="C10" s="19" t="s">
        <v>33</v>
      </c>
      <c r="E10" s="4">
        <v>100000</v>
      </c>
      <c r="G10" s="4">
        <v>0</v>
      </c>
    </row>
    <row r="11" spans="1:10" x14ac:dyDescent="0.25">
      <c r="A11" s="52"/>
      <c r="C11" s="19" t="s">
        <v>116</v>
      </c>
      <c r="E11" s="4">
        <v>750000</v>
      </c>
      <c r="G11" s="4">
        <v>648168</v>
      </c>
    </row>
    <row r="12" spans="1:10" x14ac:dyDescent="0.25">
      <c r="C12" s="19" t="s">
        <v>17</v>
      </c>
      <c r="E12" s="6">
        <v>189</v>
      </c>
      <c r="G12" s="4">
        <v>1611</v>
      </c>
      <c r="H12" s="8"/>
    </row>
    <row r="13" spans="1:10" ht="6.75" customHeight="1" x14ac:dyDescent="0.25">
      <c r="C13" s="19"/>
      <c r="G13" s="9"/>
      <c r="H13" s="8"/>
    </row>
    <row r="14" spans="1:10" ht="15.75" thickBot="1" x14ac:dyDescent="0.3">
      <c r="C14" s="15" t="s">
        <v>11</v>
      </c>
      <c r="E14" s="53">
        <f>SUM(E10:E13)</f>
        <v>850189</v>
      </c>
      <c r="G14" s="53">
        <f>SUM(G10:G13)</f>
        <v>649779</v>
      </c>
    </row>
    <row r="15" spans="1:10" ht="9.75" customHeight="1" thickTop="1" x14ac:dyDescent="0.25"/>
    <row r="16" spans="1:10" x14ac:dyDescent="0.25">
      <c r="A16" s="52" t="s">
        <v>2</v>
      </c>
      <c r="I16" s="55"/>
      <c r="J16" s="7"/>
    </row>
    <row r="17" spans="1:18" x14ac:dyDescent="0.25">
      <c r="C17" s="19" t="s">
        <v>3</v>
      </c>
      <c r="E17" s="4">
        <v>0</v>
      </c>
      <c r="G17" s="4">
        <v>52000</v>
      </c>
      <c r="I17"/>
      <c r="J17"/>
      <c r="K17" s="59"/>
      <c r="L17"/>
      <c r="M17" s="59"/>
      <c r="N17"/>
      <c r="O17" s="59"/>
      <c r="P17"/>
      <c r="Q17" s="59"/>
      <c r="R17"/>
    </row>
    <row r="18" spans="1:18" x14ac:dyDescent="0.25">
      <c r="C18" s="19" t="s">
        <v>25</v>
      </c>
      <c r="E18" s="4">
        <v>28629</v>
      </c>
      <c r="G18" s="4">
        <v>56428</v>
      </c>
      <c r="I18"/>
      <c r="J18"/>
      <c r="K18" s="60"/>
      <c r="L18" s="61"/>
      <c r="M18" s="62"/>
      <c r="N18" s="63"/>
      <c r="O18" s="60"/>
      <c r="P18" s="61"/>
      <c r="Q18" s="60"/>
      <c r="R18" s="61"/>
    </row>
    <row r="19" spans="1:18" x14ac:dyDescent="0.25">
      <c r="C19" s="19" t="s">
        <v>30</v>
      </c>
      <c r="E19" s="4">
        <v>0</v>
      </c>
      <c r="G19" s="4">
        <v>435700</v>
      </c>
      <c r="I19"/>
      <c r="J19"/>
      <c r="K19" s="60"/>
      <c r="L19" s="61"/>
      <c r="M19" s="64"/>
      <c r="N19"/>
      <c r="O19" s="64"/>
      <c r="P19"/>
      <c r="Q19" s="60"/>
      <c r="R19" s="61"/>
    </row>
    <row r="20" spans="1:18" x14ac:dyDescent="0.25">
      <c r="C20" s="19" t="s">
        <v>28</v>
      </c>
      <c r="E20" s="4">
        <v>38930</v>
      </c>
      <c r="G20" s="4">
        <v>33284</v>
      </c>
      <c r="I20"/>
      <c r="J20"/>
      <c r="K20" s="60"/>
      <c r="L20" s="61"/>
      <c r="M20" s="64"/>
      <c r="N20"/>
      <c r="O20" s="64"/>
      <c r="P20"/>
      <c r="Q20" s="60"/>
      <c r="R20" s="61"/>
    </row>
    <row r="21" spans="1:18" x14ac:dyDescent="0.25">
      <c r="C21" s="19" t="s">
        <v>4</v>
      </c>
      <c r="E21" s="4">
        <v>72379</v>
      </c>
      <c r="G21" s="4">
        <v>727990</v>
      </c>
      <c r="I21"/>
      <c r="J21"/>
      <c r="K21" s="64"/>
      <c r="L21"/>
      <c r="M21" s="64"/>
      <c r="N21"/>
      <c r="O21"/>
      <c r="P21"/>
      <c r="Q21" s="64"/>
      <c r="R21"/>
    </row>
    <row r="22" spans="1:18" x14ac:dyDescent="0.25">
      <c r="C22" s="19" t="s">
        <v>26</v>
      </c>
      <c r="E22" s="4">
        <v>76200</v>
      </c>
      <c r="G22" s="4">
        <v>100324</v>
      </c>
      <c r="I22"/>
      <c r="J22"/>
      <c r="K22"/>
      <c r="L22"/>
      <c r="M22"/>
      <c r="N22"/>
      <c r="O22"/>
      <c r="P22"/>
      <c r="Q22" s="64"/>
      <c r="R22"/>
    </row>
    <row r="23" spans="1:18" ht="7.5" customHeight="1" x14ac:dyDescent="0.25">
      <c r="C23" s="19"/>
      <c r="K23" s="55"/>
      <c r="L23" s="56"/>
    </row>
    <row r="24" spans="1:18" ht="15.75" thickBot="1" x14ac:dyDescent="0.3">
      <c r="C24" s="15" t="s">
        <v>12</v>
      </c>
      <c r="E24" s="53">
        <f>SUM(E17:E23)</f>
        <v>216138</v>
      </c>
      <c r="G24" s="20">
        <f>SUM(G17:G23)</f>
        <v>1405726</v>
      </c>
      <c r="L24" s="56"/>
    </row>
    <row r="25" spans="1:18" ht="15.75" thickTop="1" x14ac:dyDescent="0.25">
      <c r="L25" s="56"/>
    </row>
    <row r="26" spans="1:18" x14ac:dyDescent="0.25">
      <c r="A26" s="27"/>
      <c r="B26" s="3"/>
      <c r="C26" s="32" t="s">
        <v>9</v>
      </c>
      <c r="D26" s="1"/>
      <c r="E26" s="51">
        <f>E14-E24</f>
        <v>634051</v>
      </c>
      <c r="F26" s="3"/>
      <c r="G26" s="51">
        <f>G14-G24</f>
        <v>-755947</v>
      </c>
      <c r="J26" s="56"/>
      <c r="L26" s="56"/>
    </row>
    <row r="27" spans="1:18" x14ac:dyDescent="0.25">
      <c r="A27" s="22"/>
      <c r="B27" s="5"/>
      <c r="C27" s="5"/>
      <c r="D27" s="5"/>
      <c r="E27" s="6"/>
      <c r="F27" s="5"/>
      <c r="G27" s="6"/>
      <c r="H27" s="3"/>
      <c r="J27" s="56"/>
      <c r="L27" s="56"/>
    </row>
    <row r="28" spans="1:18" ht="11.25" customHeight="1" x14ac:dyDescent="0.25">
      <c r="A28" s="27"/>
      <c r="B28" s="3"/>
      <c r="C28" s="3"/>
      <c r="D28" s="3"/>
      <c r="E28" s="9"/>
      <c r="F28" s="3"/>
      <c r="G28" s="9"/>
      <c r="L28" s="56"/>
    </row>
    <row r="29" spans="1:18" s="31" customFormat="1" ht="20.25" x14ac:dyDescent="0.3">
      <c r="A29" s="30"/>
      <c r="C29" s="88" t="s">
        <v>36</v>
      </c>
      <c r="D29" s="88"/>
      <c r="E29" s="88"/>
      <c r="F29" s="88"/>
      <c r="G29" s="88"/>
    </row>
    <row r="30" spans="1:18" ht="15.75" x14ac:dyDescent="0.25">
      <c r="C30" s="10"/>
      <c r="D30" s="10"/>
      <c r="E30" s="10"/>
      <c r="F30" s="10"/>
      <c r="G30" s="10"/>
    </row>
    <row r="31" spans="1:18" s="11" customFormat="1" x14ac:dyDescent="0.25">
      <c r="A31" s="14"/>
      <c r="C31" s="41" t="s">
        <v>0</v>
      </c>
      <c r="D31" s="25"/>
      <c r="E31" s="57">
        <v>2022</v>
      </c>
      <c r="F31" s="26"/>
      <c r="G31" s="54">
        <v>2021</v>
      </c>
    </row>
    <row r="32" spans="1:18" ht="8.25" customHeight="1" x14ac:dyDescent="0.25"/>
    <row r="33" spans="1:10" x14ac:dyDescent="0.25">
      <c r="A33" s="52" t="s">
        <v>5</v>
      </c>
    </row>
    <row r="34" spans="1:10" x14ac:dyDescent="0.25">
      <c r="A34" s="52"/>
      <c r="C34" s="19" t="s">
        <v>27</v>
      </c>
      <c r="E34" s="58">
        <v>904684</v>
      </c>
      <c r="G34" s="6">
        <v>270633</v>
      </c>
    </row>
    <row r="35" spans="1:10" ht="6" customHeight="1" x14ac:dyDescent="0.25">
      <c r="C35" s="19"/>
    </row>
    <row r="36" spans="1:10" ht="15.75" thickBot="1" x14ac:dyDescent="0.3">
      <c r="C36" s="15" t="s">
        <v>13</v>
      </c>
      <c r="E36" s="20">
        <f>SUM(E34:E35)</f>
        <v>904684</v>
      </c>
      <c r="G36" s="20">
        <f>SUM(G34:G35)</f>
        <v>270633</v>
      </c>
    </row>
    <row r="37" spans="1:10" ht="15.75" thickTop="1" x14ac:dyDescent="0.25"/>
    <row r="38" spans="1:10" x14ac:dyDescent="0.25">
      <c r="A38" s="52" t="s">
        <v>7</v>
      </c>
    </row>
    <row r="39" spans="1:10" x14ac:dyDescent="0.25">
      <c r="C39" s="19" t="s">
        <v>6</v>
      </c>
      <c r="E39" s="4">
        <f>G36</f>
        <v>270633</v>
      </c>
      <c r="G39" s="4">
        <v>1026580</v>
      </c>
    </row>
    <row r="40" spans="1:10" x14ac:dyDescent="0.25">
      <c r="C40" s="19" t="s">
        <v>18</v>
      </c>
      <c r="E40" s="6">
        <f>E26</f>
        <v>634051</v>
      </c>
      <c r="G40" s="6">
        <f>G26</f>
        <v>-755947</v>
      </c>
    </row>
    <row r="41" spans="1:10" ht="6" customHeight="1" x14ac:dyDescent="0.25">
      <c r="C41" s="19"/>
    </row>
    <row r="42" spans="1:10" ht="15.75" thickBot="1" x14ac:dyDescent="0.3">
      <c r="C42" s="15" t="s">
        <v>15</v>
      </c>
      <c r="E42" s="20">
        <f>SUM(E39:E41)</f>
        <v>904684</v>
      </c>
      <c r="G42" s="20">
        <f>SUM(G39:G41)</f>
        <v>270633</v>
      </c>
      <c r="H42" s="3"/>
      <c r="J42" s="60"/>
    </row>
    <row r="43" spans="1:10" ht="15.75" thickTop="1" x14ac:dyDescent="0.25">
      <c r="A43" s="22"/>
      <c r="C43" s="5"/>
      <c r="D43" s="5"/>
      <c r="E43" s="6"/>
      <c r="F43" s="5"/>
      <c r="G43" s="6"/>
      <c r="H43" s="3"/>
    </row>
    <row r="44" spans="1:10" x14ac:dyDescent="0.25">
      <c r="E44" s="9"/>
    </row>
    <row r="45" spans="1:10" x14ac:dyDescent="0.25">
      <c r="A45" s="2" t="s">
        <v>16</v>
      </c>
    </row>
    <row r="46" spans="1:10" ht="7.5" customHeight="1" x14ac:dyDescent="0.25">
      <c r="A46" s="2"/>
    </row>
    <row r="47" spans="1:10" x14ac:dyDescent="0.25">
      <c r="A47" s="7" t="s">
        <v>31</v>
      </c>
    </row>
    <row r="48" spans="1:10" ht="4.5" customHeight="1" x14ac:dyDescent="0.25">
      <c r="D48" s="7"/>
    </row>
    <row r="49" spans="1:7" x14ac:dyDescent="0.25">
      <c r="A49" s="7" t="s">
        <v>14</v>
      </c>
    </row>
    <row r="50" spans="1:7" x14ac:dyDescent="0.25">
      <c r="A50" s="2"/>
    </row>
    <row r="51" spans="1:7" x14ac:dyDescent="0.25">
      <c r="A51" s="2"/>
    </row>
    <row r="52" spans="1:7" ht="15.75" customHeight="1" x14ac:dyDescent="0.25">
      <c r="A52" s="2"/>
    </row>
    <row r="53" spans="1:7" ht="45" customHeight="1" x14ac:dyDescent="0.25">
      <c r="A53" s="90" t="s">
        <v>32</v>
      </c>
      <c r="B53" s="90"/>
      <c r="C53" s="90"/>
      <c r="D53" s="90"/>
      <c r="E53" s="90"/>
      <c r="F53" s="90"/>
      <c r="G53" s="90"/>
    </row>
    <row r="54" spans="1:7" ht="13.5" customHeight="1" x14ac:dyDescent="0.25"/>
    <row r="55" spans="1:7" x14ac:dyDescent="0.25">
      <c r="A55" s="7" t="s">
        <v>8</v>
      </c>
    </row>
    <row r="56" spans="1:7" x14ac:dyDescent="0.25">
      <c r="A56" s="2"/>
    </row>
    <row r="57" spans="1:7" x14ac:dyDescent="0.25">
      <c r="D57" s="7"/>
    </row>
    <row r="60" spans="1:7" x14ac:dyDescent="0.25">
      <c r="A60" s="2"/>
    </row>
    <row r="61" spans="1:7" x14ac:dyDescent="0.25">
      <c r="A61" s="2"/>
    </row>
  </sheetData>
  <mergeCells count="5">
    <mergeCell ref="C1:G1"/>
    <mergeCell ref="C29:G29"/>
    <mergeCell ref="C4:G4"/>
    <mergeCell ref="A53:G53"/>
    <mergeCell ref="C5:G5"/>
  </mergeCells>
  <pageMargins left="0.92" right="0.70866141732283472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D46A9-9A36-4205-BF3F-574A5F3FEF92}">
  <dimension ref="A3:P25"/>
  <sheetViews>
    <sheetView workbookViewId="0">
      <selection activeCell="H26" sqref="H26"/>
    </sheetView>
  </sheetViews>
  <sheetFormatPr defaultRowHeight="15" x14ac:dyDescent="0.25"/>
  <cols>
    <col min="1" max="1" width="28.7109375" bestFit="1" customWidth="1"/>
    <col min="3" max="3" width="9.7109375" bestFit="1" customWidth="1"/>
  </cols>
  <sheetData>
    <row r="3" spans="1:16" x14ac:dyDescent="0.25">
      <c r="A3" s="65" t="s">
        <v>45</v>
      </c>
      <c r="B3" s="65" t="s">
        <v>53</v>
      </c>
      <c r="C3" s="65" t="s">
        <v>54</v>
      </c>
      <c r="D3" s="65" t="s">
        <v>55</v>
      </c>
      <c r="E3" s="65" t="s">
        <v>56</v>
      </c>
      <c r="F3" s="61"/>
    </row>
    <row r="4" spans="1:16" x14ac:dyDescent="0.25">
      <c r="A4" s="67">
        <v>44561</v>
      </c>
      <c r="B4" s="61" t="s">
        <v>61</v>
      </c>
      <c r="C4" s="61" t="s">
        <v>60</v>
      </c>
      <c r="D4" s="61" t="s">
        <v>62</v>
      </c>
      <c r="E4" s="60">
        <v>-53</v>
      </c>
      <c r="F4" s="61" t="s">
        <v>109</v>
      </c>
      <c r="I4" s="82" t="s">
        <v>25</v>
      </c>
      <c r="K4" s="79" t="s">
        <v>37</v>
      </c>
      <c r="M4" s="83" t="s">
        <v>38</v>
      </c>
      <c r="O4" s="77" t="s">
        <v>4</v>
      </c>
    </row>
    <row r="5" spans="1:16" x14ac:dyDescent="0.25">
      <c r="A5" s="67">
        <v>44561</v>
      </c>
      <c r="B5" s="61" t="s">
        <v>29</v>
      </c>
      <c r="C5" s="61" t="s">
        <v>60</v>
      </c>
      <c r="D5" s="61" t="s">
        <v>65</v>
      </c>
      <c r="E5" s="60">
        <v>242</v>
      </c>
      <c r="F5" s="61" t="s">
        <v>109</v>
      </c>
      <c r="I5" s="60">
        <v>-2</v>
      </c>
      <c r="J5" s="61" t="s">
        <v>25</v>
      </c>
      <c r="K5" s="62">
        <v>-5640</v>
      </c>
      <c r="L5" s="63" t="s">
        <v>39</v>
      </c>
      <c r="M5" s="60">
        <v>-30000</v>
      </c>
      <c r="N5" s="61" t="s">
        <v>40</v>
      </c>
      <c r="O5" s="60">
        <v>-365</v>
      </c>
      <c r="P5" s="61" t="s">
        <v>41</v>
      </c>
    </row>
    <row r="6" spans="1:16" x14ac:dyDescent="0.25">
      <c r="A6" s="67">
        <v>44501</v>
      </c>
      <c r="B6" s="61" t="s">
        <v>71</v>
      </c>
      <c r="C6" s="61" t="s">
        <v>72</v>
      </c>
      <c r="D6" s="61" t="s">
        <v>73</v>
      </c>
      <c r="E6" s="68">
        <v>-2</v>
      </c>
      <c r="F6" s="69" t="s">
        <v>25</v>
      </c>
      <c r="I6" s="60">
        <v>-6643</v>
      </c>
      <c r="J6" s="61" t="s">
        <v>25</v>
      </c>
      <c r="K6" s="64">
        <v>-32000</v>
      </c>
      <c r="M6" s="64">
        <v>-46200</v>
      </c>
      <c r="O6" s="60">
        <v>-32014</v>
      </c>
      <c r="P6" s="61" t="s">
        <v>41</v>
      </c>
    </row>
    <row r="7" spans="1:16" x14ac:dyDescent="0.25">
      <c r="A7" s="67">
        <v>44501</v>
      </c>
      <c r="B7" s="61" t="s">
        <v>74</v>
      </c>
      <c r="C7" s="61" t="s">
        <v>72</v>
      </c>
      <c r="D7" s="61" t="s">
        <v>73</v>
      </c>
      <c r="E7" s="68">
        <v>-6643</v>
      </c>
      <c r="F7" s="69" t="s">
        <v>25</v>
      </c>
      <c r="I7" s="60">
        <v>-21984</v>
      </c>
      <c r="J7" s="61" t="s">
        <v>25</v>
      </c>
      <c r="K7" s="64">
        <v>-1290</v>
      </c>
      <c r="M7" s="64">
        <f>SUM(M5:M6)</f>
        <v>-76200</v>
      </c>
      <c r="O7" s="64">
        <v>-40000</v>
      </c>
      <c r="P7" s="61"/>
    </row>
    <row r="8" spans="1:16" x14ac:dyDescent="0.25">
      <c r="A8" s="67">
        <v>44494</v>
      </c>
      <c r="B8" s="61" t="s">
        <v>77</v>
      </c>
      <c r="C8" s="61" t="s">
        <v>78</v>
      </c>
      <c r="D8" s="61" t="s">
        <v>79</v>
      </c>
      <c r="E8" s="68">
        <v>-21984</v>
      </c>
      <c r="F8" s="69" t="s">
        <v>25</v>
      </c>
      <c r="I8" s="64">
        <f>SUM(I5:I7)</f>
        <v>-28629</v>
      </c>
      <c r="K8" s="64">
        <f>SUM(K5:K7)</f>
        <v>-38930</v>
      </c>
      <c r="O8" s="64">
        <f>SUM(O5:O7)</f>
        <v>-72379</v>
      </c>
    </row>
    <row r="9" spans="1:16" x14ac:dyDescent="0.25">
      <c r="A9" s="67">
        <v>44468</v>
      </c>
      <c r="B9" s="61" t="s">
        <v>84</v>
      </c>
      <c r="C9" s="61" t="s">
        <v>85</v>
      </c>
      <c r="D9" s="61" t="s">
        <v>86</v>
      </c>
      <c r="E9" s="60">
        <v>300000</v>
      </c>
      <c r="F9" s="61" t="s">
        <v>1</v>
      </c>
      <c r="O9" s="64"/>
    </row>
    <row r="10" spans="1:16" x14ac:dyDescent="0.25">
      <c r="A10" s="67">
        <v>44440</v>
      </c>
      <c r="B10" s="61" t="s">
        <v>84</v>
      </c>
      <c r="C10" s="61" t="s">
        <v>85</v>
      </c>
      <c r="D10" s="61" t="s">
        <v>86</v>
      </c>
      <c r="E10" s="60">
        <v>100000</v>
      </c>
      <c r="F10" s="61" t="s">
        <v>1</v>
      </c>
    </row>
    <row r="11" spans="1:16" x14ac:dyDescent="0.25">
      <c r="A11" s="67">
        <v>44440</v>
      </c>
      <c r="B11" s="61" t="s">
        <v>84</v>
      </c>
      <c r="C11" s="61" t="s">
        <v>85</v>
      </c>
      <c r="D11" s="61" t="s">
        <v>86</v>
      </c>
      <c r="E11" s="60">
        <v>450000</v>
      </c>
      <c r="F11" s="61" t="s">
        <v>1</v>
      </c>
    </row>
    <row r="12" spans="1:16" x14ac:dyDescent="0.25">
      <c r="A12" s="67">
        <v>44365</v>
      </c>
      <c r="B12" s="61" t="s">
        <v>92</v>
      </c>
      <c r="C12" s="61" t="s">
        <v>93</v>
      </c>
      <c r="D12" s="61" t="s">
        <v>94</v>
      </c>
      <c r="E12" s="70">
        <v>-5640</v>
      </c>
      <c r="F12" s="71" t="s">
        <v>39</v>
      </c>
    </row>
    <row r="13" spans="1:16" x14ac:dyDescent="0.25">
      <c r="A13" s="67">
        <v>44349</v>
      </c>
      <c r="B13" s="61" t="s">
        <v>97</v>
      </c>
      <c r="C13" s="61" t="s">
        <v>98</v>
      </c>
      <c r="D13" s="61" t="s">
        <v>99</v>
      </c>
      <c r="E13" s="72">
        <v>-30000</v>
      </c>
      <c r="F13" s="73" t="s">
        <v>40</v>
      </c>
    </row>
    <row r="14" spans="1:16" x14ac:dyDescent="0.25">
      <c r="A14" s="67">
        <v>44305</v>
      </c>
      <c r="B14" s="61" t="s">
        <v>71</v>
      </c>
      <c r="C14" s="61" t="s">
        <v>102</v>
      </c>
      <c r="D14" s="61" t="s">
        <v>103</v>
      </c>
      <c r="E14" s="74">
        <v>-365</v>
      </c>
      <c r="F14" s="75" t="s">
        <v>41</v>
      </c>
    </row>
    <row r="15" spans="1:16" x14ac:dyDescent="0.25">
      <c r="A15" s="67">
        <v>44305</v>
      </c>
      <c r="B15" s="61" t="s">
        <v>104</v>
      </c>
      <c r="C15" s="61" t="s">
        <v>102</v>
      </c>
      <c r="D15" s="61" t="s">
        <v>103</v>
      </c>
      <c r="E15" s="74">
        <v>-32014</v>
      </c>
      <c r="F15" s="75" t="s">
        <v>41</v>
      </c>
    </row>
    <row r="16" spans="1:16" x14ac:dyDescent="0.25">
      <c r="A16" s="67">
        <v>44285</v>
      </c>
      <c r="B16" s="61" t="s">
        <v>84</v>
      </c>
      <c r="C16" s="61" t="s">
        <v>107</v>
      </c>
      <c r="D16" s="61" t="s">
        <v>108</v>
      </c>
      <c r="E16" s="84">
        <v>-119490</v>
      </c>
      <c r="F16" s="61"/>
      <c r="I16" s="59" t="s">
        <v>110</v>
      </c>
    </row>
    <row r="17" spans="2:9" x14ac:dyDescent="0.25">
      <c r="B17" s="61"/>
      <c r="C17" s="61"/>
      <c r="D17" s="61"/>
      <c r="E17" s="60"/>
      <c r="F17" s="61"/>
    </row>
    <row r="20" spans="2:9" x14ac:dyDescent="0.25">
      <c r="C20" s="85" t="s">
        <v>111</v>
      </c>
      <c r="D20" s="85"/>
      <c r="E20" s="85"/>
      <c r="F20" s="60"/>
    </row>
    <row r="21" spans="2:9" x14ac:dyDescent="0.25">
      <c r="C21" s="76">
        <v>40000</v>
      </c>
      <c r="D21" s="77" t="s">
        <v>112</v>
      </c>
    </row>
    <row r="22" spans="2:9" x14ac:dyDescent="0.25">
      <c r="C22" s="78">
        <v>32000</v>
      </c>
      <c r="D22" s="79" t="s">
        <v>39</v>
      </c>
    </row>
    <row r="23" spans="2:9" x14ac:dyDescent="0.25">
      <c r="C23" s="80">
        <v>46200</v>
      </c>
      <c r="D23" s="81" t="s">
        <v>40</v>
      </c>
      <c r="I23" s="59" t="s">
        <v>110</v>
      </c>
    </row>
    <row r="24" spans="2:9" x14ac:dyDescent="0.25">
      <c r="C24" s="78">
        <v>1290</v>
      </c>
      <c r="D24" s="79" t="s">
        <v>113</v>
      </c>
    </row>
    <row r="25" spans="2:9" x14ac:dyDescent="0.25">
      <c r="B25" s="59" t="s">
        <v>114</v>
      </c>
      <c r="C25" s="86">
        <f>SUM(C21:C24)</f>
        <v>119490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76AE9-AE9D-4438-AE72-9D90F9BEC5C1}">
  <dimension ref="A2:M19"/>
  <sheetViews>
    <sheetView workbookViewId="0">
      <selection activeCell="M7" sqref="M7"/>
    </sheetView>
  </sheetViews>
  <sheetFormatPr defaultRowHeight="15" x14ac:dyDescent="0.25"/>
  <cols>
    <col min="1" max="1" width="9.85546875" bestFit="1" customWidth="1"/>
  </cols>
  <sheetData>
    <row r="2" spans="1:13" ht="15.75" x14ac:dyDescent="0.25">
      <c r="A2" s="91" t="s">
        <v>42</v>
      </c>
      <c r="B2" s="92"/>
      <c r="C2" s="92"/>
      <c r="D2" s="92"/>
      <c r="E2" s="92"/>
      <c r="F2" s="61"/>
      <c r="G2" s="61"/>
      <c r="H2" s="61"/>
      <c r="I2" s="61"/>
      <c r="J2" s="61"/>
      <c r="K2" s="61"/>
      <c r="L2" s="61"/>
      <c r="M2" s="61"/>
    </row>
    <row r="3" spans="1:13" x14ac:dyDescent="0.25">
      <c r="A3" s="93" t="s">
        <v>43</v>
      </c>
      <c r="B3" s="92"/>
      <c r="C3" s="92"/>
      <c r="D3" s="92"/>
      <c r="E3" s="92"/>
      <c r="F3" s="61"/>
      <c r="G3" s="61"/>
      <c r="H3" s="61"/>
      <c r="I3" s="61"/>
      <c r="J3" s="61"/>
      <c r="K3" s="61"/>
      <c r="L3" s="61"/>
      <c r="M3" s="61"/>
    </row>
    <row r="4" spans="1:13" x14ac:dyDescent="0.25">
      <c r="A4" s="93" t="s">
        <v>44</v>
      </c>
      <c r="B4" s="92"/>
      <c r="C4" s="92"/>
      <c r="D4" s="92"/>
      <c r="E4" s="92"/>
      <c r="F4" s="61"/>
      <c r="G4" s="61"/>
      <c r="H4" s="61"/>
      <c r="I4" s="61"/>
      <c r="J4" s="61"/>
      <c r="K4" s="61"/>
      <c r="L4" s="61"/>
      <c r="M4" s="61"/>
    </row>
    <row r="5" spans="1:13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x14ac:dyDescent="0.25">
      <c r="A6" s="65" t="s">
        <v>45</v>
      </c>
      <c r="B6" s="65" t="s">
        <v>46</v>
      </c>
      <c r="C6" s="65" t="s">
        <v>47</v>
      </c>
      <c r="D6" s="65" t="s">
        <v>48</v>
      </c>
      <c r="E6" s="65" t="s">
        <v>49</v>
      </c>
      <c r="F6" s="65" t="s">
        <v>50</v>
      </c>
      <c r="G6" s="65" t="s">
        <v>51</v>
      </c>
      <c r="H6" s="65" t="s">
        <v>52</v>
      </c>
      <c r="I6" s="65" t="s">
        <v>53</v>
      </c>
      <c r="J6" s="65" t="s">
        <v>54</v>
      </c>
      <c r="K6" s="65" t="s">
        <v>55</v>
      </c>
      <c r="L6" s="65" t="s">
        <v>56</v>
      </c>
      <c r="M6" s="65" t="s">
        <v>115</v>
      </c>
    </row>
    <row r="7" spans="1:13" x14ac:dyDescent="0.25">
      <c r="A7" s="67">
        <v>44561</v>
      </c>
      <c r="B7" s="66">
        <v>44562</v>
      </c>
      <c r="C7" s="61" t="s">
        <v>57</v>
      </c>
      <c r="D7" s="61" t="s">
        <v>58</v>
      </c>
      <c r="E7" s="61" t="s">
        <v>59</v>
      </c>
      <c r="F7" s="61" t="s">
        <v>60</v>
      </c>
      <c r="G7" s="61" t="s">
        <v>60</v>
      </c>
      <c r="H7" s="61" t="s">
        <v>61</v>
      </c>
      <c r="I7" s="61" t="s">
        <v>61</v>
      </c>
      <c r="J7" s="61" t="s">
        <v>60</v>
      </c>
      <c r="K7" s="61" t="s">
        <v>62</v>
      </c>
      <c r="L7" s="60">
        <v>-53</v>
      </c>
      <c r="M7" s="60">
        <v>904684</v>
      </c>
    </row>
    <row r="8" spans="1:13" x14ac:dyDescent="0.25">
      <c r="A8" s="67">
        <v>44561</v>
      </c>
      <c r="B8" s="66">
        <v>44562</v>
      </c>
      <c r="C8" s="61" t="s">
        <v>57</v>
      </c>
      <c r="D8" s="61" t="s">
        <v>63</v>
      </c>
      <c r="E8" s="61" t="s">
        <v>64</v>
      </c>
      <c r="F8" s="61" t="s">
        <v>60</v>
      </c>
      <c r="G8" s="61" t="s">
        <v>60</v>
      </c>
      <c r="H8" s="61" t="s">
        <v>29</v>
      </c>
      <c r="I8" s="61" t="s">
        <v>29</v>
      </c>
      <c r="J8" s="61" t="s">
        <v>60</v>
      </c>
      <c r="K8" s="61" t="s">
        <v>65</v>
      </c>
      <c r="L8" s="60">
        <v>242</v>
      </c>
      <c r="M8" s="60">
        <v>904737</v>
      </c>
    </row>
    <row r="9" spans="1:13" x14ac:dyDescent="0.25">
      <c r="A9" s="67">
        <v>44501</v>
      </c>
      <c r="B9" s="66">
        <v>44501</v>
      </c>
      <c r="C9" s="61" t="s">
        <v>66</v>
      </c>
      <c r="D9" s="61" t="s">
        <v>67</v>
      </c>
      <c r="E9" s="61" t="s">
        <v>59</v>
      </c>
      <c r="F9" s="61" t="s">
        <v>68</v>
      </c>
      <c r="G9" s="61" t="s">
        <v>69</v>
      </c>
      <c r="H9" s="61" t="s">
        <v>70</v>
      </c>
      <c r="I9" s="61" t="s">
        <v>71</v>
      </c>
      <c r="J9" s="61" t="s">
        <v>72</v>
      </c>
      <c r="K9" s="61" t="s">
        <v>73</v>
      </c>
      <c r="L9" s="60">
        <v>-2</v>
      </c>
      <c r="M9" s="60">
        <v>904495</v>
      </c>
    </row>
    <row r="10" spans="1:13" x14ac:dyDescent="0.25">
      <c r="A10" s="67">
        <v>44501</v>
      </c>
      <c r="B10" s="66">
        <v>44501</v>
      </c>
      <c r="C10" s="61" t="s">
        <v>66</v>
      </c>
      <c r="D10" s="61" t="s">
        <v>67</v>
      </c>
      <c r="E10" s="61" t="s">
        <v>59</v>
      </c>
      <c r="F10" s="61" t="s">
        <v>68</v>
      </c>
      <c r="G10" s="61" t="s">
        <v>69</v>
      </c>
      <c r="H10" s="61" t="s">
        <v>74</v>
      </c>
      <c r="I10" s="61" t="s">
        <v>74</v>
      </c>
      <c r="J10" s="61" t="s">
        <v>72</v>
      </c>
      <c r="K10" s="61" t="s">
        <v>73</v>
      </c>
      <c r="L10" s="60">
        <v>-6643</v>
      </c>
      <c r="M10" s="60">
        <v>904497</v>
      </c>
    </row>
    <row r="11" spans="1:13" x14ac:dyDescent="0.25">
      <c r="A11" s="67">
        <v>44494</v>
      </c>
      <c r="B11" s="66">
        <v>44494</v>
      </c>
      <c r="C11" s="61" t="s">
        <v>66</v>
      </c>
      <c r="D11" s="61" t="s">
        <v>67</v>
      </c>
      <c r="E11" s="61" t="s">
        <v>59</v>
      </c>
      <c r="F11" s="61" t="s">
        <v>75</v>
      </c>
      <c r="G11" s="61" t="s">
        <v>76</v>
      </c>
      <c r="H11" s="61" t="s">
        <v>77</v>
      </c>
      <c r="I11" s="61" t="s">
        <v>77</v>
      </c>
      <c r="J11" s="61" t="s">
        <v>78</v>
      </c>
      <c r="K11" s="61" t="s">
        <v>79</v>
      </c>
      <c r="L11" s="60">
        <v>-21984</v>
      </c>
      <c r="M11" s="60">
        <v>911140</v>
      </c>
    </row>
    <row r="12" spans="1:13" x14ac:dyDescent="0.25">
      <c r="A12" s="67">
        <v>44468</v>
      </c>
      <c r="B12" s="66">
        <v>44468</v>
      </c>
      <c r="C12" s="61" t="s">
        <v>80</v>
      </c>
      <c r="D12" s="61" t="s">
        <v>81</v>
      </c>
      <c r="E12" s="61" t="s">
        <v>64</v>
      </c>
      <c r="F12" s="61" t="s">
        <v>82</v>
      </c>
      <c r="G12" s="61" t="s">
        <v>83</v>
      </c>
      <c r="H12" s="61" t="s">
        <v>84</v>
      </c>
      <c r="I12" s="61" t="s">
        <v>84</v>
      </c>
      <c r="J12" s="61" t="s">
        <v>85</v>
      </c>
      <c r="K12" s="61" t="s">
        <v>86</v>
      </c>
      <c r="L12" s="60">
        <v>300000</v>
      </c>
      <c r="M12" s="60">
        <v>933124</v>
      </c>
    </row>
    <row r="13" spans="1:13" x14ac:dyDescent="0.25">
      <c r="A13" s="67">
        <v>44440</v>
      </c>
      <c r="B13" s="66">
        <v>44440</v>
      </c>
      <c r="C13" s="61" t="s">
        <v>80</v>
      </c>
      <c r="D13" s="61" t="s">
        <v>81</v>
      </c>
      <c r="E13" s="61" t="s">
        <v>64</v>
      </c>
      <c r="F13" s="61" t="s">
        <v>87</v>
      </c>
      <c r="G13" s="61" t="s">
        <v>83</v>
      </c>
      <c r="H13" s="61" t="s">
        <v>84</v>
      </c>
      <c r="I13" s="61" t="s">
        <v>84</v>
      </c>
      <c r="J13" s="61" t="s">
        <v>85</v>
      </c>
      <c r="K13" s="61" t="s">
        <v>86</v>
      </c>
      <c r="L13" s="60">
        <v>100000</v>
      </c>
      <c r="M13" s="60">
        <v>633124</v>
      </c>
    </row>
    <row r="14" spans="1:13" x14ac:dyDescent="0.25">
      <c r="A14" s="67">
        <v>44440</v>
      </c>
      <c r="B14" s="66">
        <v>44440</v>
      </c>
      <c r="C14" s="61" t="s">
        <v>80</v>
      </c>
      <c r="D14" s="61" t="s">
        <v>81</v>
      </c>
      <c r="E14" s="61" t="s">
        <v>64</v>
      </c>
      <c r="F14" s="61" t="s">
        <v>88</v>
      </c>
      <c r="G14" s="61" t="s">
        <v>83</v>
      </c>
      <c r="H14" s="61" t="s">
        <v>84</v>
      </c>
      <c r="I14" s="61" t="s">
        <v>84</v>
      </c>
      <c r="J14" s="61" t="s">
        <v>85</v>
      </c>
      <c r="K14" s="61" t="s">
        <v>86</v>
      </c>
      <c r="L14" s="60">
        <v>450000</v>
      </c>
      <c r="M14" s="60">
        <v>533124</v>
      </c>
    </row>
    <row r="15" spans="1:13" x14ac:dyDescent="0.25">
      <c r="A15" s="67">
        <v>44365</v>
      </c>
      <c r="B15" s="66">
        <v>44363</v>
      </c>
      <c r="C15" s="61" t="s">
        <v>66</v>
      </c>
      <c r="D15" s="61" t="s">
        <v>67</v>
      </c>
      <c r="E15" s="61" t="s">
        <v>59</v>
      </c>
      <c r="F15" s="61" t="s">
        <v>89</v>
      </c>
      <c r="G15" s="61" t="s">
        <v>90</v>
      </c>
      <c r="H15" s="61" t="s">
        <v>91</v>
      </c>
      <c r="I15" s="61" t="s">
        <v>92</v>
      </c>
      <c r="J15" s="61" t="s">
        <v>93</v>
      </c>
      <c r="K15" s="61" t="s">
        <v>94</v>
      </c>
      <c r="L15" s="60">
        <v>-5640</v>
      </c>
      <c r="M15" s="60">
        <v>83124</v>
      </c>
    </row>
    <row r="16" spans="1:13" x14ac:dyDescent="0.25">
      <c r="A16" s="67">
        <v>44349</v>
      </c>
      <c r="B16" s="66">
        <v>44349</v>
      </c>
      <c r="C16" s="61" t="s">
        <v>66</v>
      </c>
      <c r="D16" s="61" t="s">
        <v>67</v>
      </c>
      <c r="E16" s="61" t="s">
        <v>59</v>
      </c>
      <c r="F16" s="61" t="s">
        <v>95</v>
      </c>
      <c r="G16" s="61" t="s">
        <v>96</v>
      </c>
      <c r="H16" s="61" t="s">
        <v>84</v>
      </c>
      <c r="I16" s="61" t="s">
        <v>97</v>
      </c>
      <c r="J16" s="61" t="s">
        <v>98</v>
      </c>
      <c r="K16" s="61" t="s">
        <v>99</v>
      </c>
      <c r="L16" s="60">
        <v>-30000</v>
      </c>
      <c r="M16" s="60">
        <v>88764</v>
      </c>
    </row>
    <row r="17" spans="1:13" x14ac:dyDescent="0.25">
      <c r="A17" s="67">
        <v>44305</v>
      </c>
      <c r="B17" s="66">
        <v>44305</v>
      </c>
      <c r="C17" s="61" t="s">
        <v>66</v>
      </c>
      <c r="D17" s="61" t="s">
        <v>67</v>
      </c>
      <c r="E17" s="61" t="s">
        <v>59</v>
      </c>
      <c r="F17" s="61" t="s">
        <v>100</v>
      </c>
      <c r="G17" s="61" t="s">
        <v>101</v>
      </c>
      <c r="H17" s="61" t="s">
        <v>70</v>
      </c>
      <c r="I17" s="61" t="s">
        <v>71</v>
      </c>
      <c r="J17" s="61" t="s">
        <v>102</v>
      </c>
      <c r="K17" s="61" t="s">
        <v>103</v>
      </c>
      <c r="L17" s="60">
        <v>-365</v>
      </c>
      <c r="M17" s="60">
        <v>118764</v>
      </c>
    </row>
    <row r="18" spans="1:13" x14ac:dyDescent="0.25">
      <c r="A18" s="67">
        <v>44305</v>
      </c>
      <c r="B18" s="66">
        <v>44305</v>
      </c>
      <c r="C18" s="61" t="s">
        <v>66</v>
      </c>
      <c r="D18" s="61" t="s">
        <v>67</v>
      </c>
      <c r="E18" s="61" t="s">
        <v>59</v>
      </c>
      <c r="F18" s="61" t="s">
        <v>100</v>
      </c>
      <c r="G18" s="61" t="s">
        <v>101</v>
      </c>
      <c r="H18" s="61" t="s">
        <v>104</v>
      </c>
      <c r="I18" s="61" t="s">
        <v>104</v>
      </c>
      <c r="J18" s="61" t="s">
        <v>102</v>
      </c>
      <c r="K18" s="61" t="s">
        <v>103</v>
      </c>
      <c r="L18" s="60">
        <v>-32014</v>
      </c>
      <c r="M18" s="60">
        <v>119129</v>
      </c>
    </row>
    <row r="19" spans="1:13" x14ac:dyDescent="0.25">
      <c r="A19" s="67">
        <v>44285</v>
      </c>
      <c r="B19" s="66">
        <v>44285</v>
      </c>
      <c r="C19" s="61" t="s">
        <v>66</v>
      </c>
      <c r="D19" s="61" t="s">
        <v>67</v>
      </c>
      <c r="E19" s="61" t="s">
        <v>59</v>
      </c>
      <c r="F19" s="61" t="s">
        <v>105</v>
      </c>
      <c r="G19" s="61" t="s">
        <v>106</v>
      </c>
      <c r="H19" s="61" t="s">
        <v>84</v>
      </c>
      <c r="I19" s="61" t="s">
        <v>84</v>
      </c>
      <c r="J19" s="61" t="s">
        <v>107</v>
      </c>
      <c r="K19" s="61" t="s">
        <v>108</v>
      </c>
      <c r="L19" s="60">
        <v>-119490</v>
      </c>
      <c r="M19" s="60">
        <v>151143</v>
      </c>
    </row>
  </sheetData>
  <mergeCells count="3"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Forsíða 2022</vt:lpstr>
      <vt:lpstr>Ársreikn. 2022</vt:lpstr>
      <vt:lpstr>SKÝRINGAR</vt:lpstr>
      <vt:lpstr>Bankayfirlit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</dc:creator>
  <cp:lastModifiedBy>Margrét Einarsdóttir - HI</cp:lastModifiedBy>
  <cp:lastPrinted>2018-10-14T15:15:15Z</cp:lastPrinted>
  <dcterms:created xsi:type="dcterms:W3CDTF">2011-11-07T13:07:17Z</dcterms:created>
  <dcterms:modified xsi:type="dcterms:W3CDTF">2022-04-22T14:41:51Z</dcterms:modified>
</cp:coreProperties>
</file>